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<sst xmlns="http://schemas.openxmlformats.org/spreadsheetml/2006/main" count="39" uniqueCount="36">
  <si>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</si>
  <si>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</si>
  <si>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</si>
  <si>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</si>
  <si>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</si>
  <si>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</si>
  <si>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</si>
  <si>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</si>
  <si>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</si>
  <si>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</si>
  <si>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</si>
  <si>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</si>
  <si>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</si>
  <si>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</si>
  <si>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</si>
  <si>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</si>
  <si>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</si>
  <si>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>Intocmit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</si>
  <si>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</si>
  <si>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</si>
  <si>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</si>
  <si>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</si>
  <si>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</si>
  <si>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</si>
  <si>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</si>
  <si>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</si>
  <si>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</si>
  <si>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</si>
  <si>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</si>
  <si>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Sef Serv.Decontare serv.medicale</t>
  </si>
  <si>
    <t>Casa de Asigurari de Sanatate a Judetului Dambovita</t>
  </si>
  <si>
    <t>ec Termegan Liliana</t>
  </si>
  <si>
    <t>ec Dinca Agnes</t>
  </si>
  <si>
    <t>Spitalul Orasenesc Gaesti</t>
  </si>
  <si>
    <t>ec Toader Sanda</t>
  </si>
  <si>
    <r>
      <t>Lista furnizorilor de analize medicale de laborator din judetul Dambovita si sumele repartizate pentru Semestrul II</t>
    </r>
    <r>
      <rPr>
        <sz val="10"/>
        <rFont val="Times New Roman"/>
        <family val="1"/>
      </rPr>
      <t xml:space="preserve"> 2018,utilizand criteriile din anexa 19 la Ordinul MS/CNAS nr.397/836/2018, punctajul obtinut de furnizori la contractarea din luna aprilie 2018, actualizat la zi, si urmare suplimentarii Filei de Buget nr. RV 4867/22.06.2018, inregistrata la CAS D-ta la nr. 11.112/25.06.2018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</si>
</sst>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  <xf numFmtId="4" fontId="2" fillId="26" borderId="1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43.57421875" style="1" customWidth="1"/>
    <col min="2" max="2" width="11.00390625" style="5" customWidth="1"/>
    <col min="3" max="3" width="12.421875" style="5" customWidth="1"/>
    <col min="4" max="4" width="11.57421875" style="5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30</v>
      </c>
    </row>
    <row r="4" spans="1:8" ht="12.75">
      <c r="A4" s="47" t="s">
        <v>35</v>
      </c>
      <c r="B4" s="48"/>
      <c r="C4" s="48"/>
      <c r="D4" s="48"/>
      <c r="E4" s="48"/>
      <c r="F4" s="48"/>
      <c r="G4" s="48"/>
      <c r="H4" s="48"/>
    </row>
    <row r="5" spans="1:11" ht="35.25" customHeight="1">
      <c r="A5" s="48"/>
      <c r="B5" s="48"/>
      <c r="C5" s="48"/>
      <c r="D5" s="48"/>
      <c r="E5" s="48"/>
      <c r="F5" s="48"/>
      <c r="G5" s="48"/>
      <c r="H5" s="48"/>
      <c r="I5" s="27"/>
      <c r="J5" s="27"/>
      <c r="K5" s="27"/>
    </row>
    <row r="6" spans="1:8" ht="3" customHeight="1">
      <c r="A6" s="47"/>
      <c r="B6" s="48"/>
      <c r="C6" s="48"/>
      <c r="D6" s="48"/>
      <c r="E6" s="48"/>
      <c r="F6" s="48"/>
      <c r="G6" s="48"/>
      <c r="H6" s="48"/>
    </row>
    <row r="7" spans="1:8" s="9" customFormat="1" ht="18.75" customHeight="1">
      <c r="A7" s="49" t="s">
        <v>0</v>
      </c>
      <c r="B7" s="56" t="s">
        <v>20</v>
      </c>
      <c r="C7" s="52">
        <v>1</v>
      </c>
      <c r="D7" s="53"/>
      <c r="E7" s="52">
        <v>2</v>
      </c>
      <c r="F7" s="58"/>
      <c r="G7" s="58"/>
      <c r="H7" s="59"/>
    </row>
    <row r="8" spans="1:8" s="9" customFormat="1" ht="25.5" customHeight="1">
      <c r="A8" s="50"/>
      <c r="B8" s="57"/>
      <c r="C8" s="54" t="s">
        <v>21</v>
      </c>
      <c r="D8" s="55"/>
      <c r="E8" s="54" t="s">
        <v>19</v>
      </c>
      <c r="F8" s="60"/>
      <c r="G8" s="60"/>
      <c r="H8" s="61"/>
    </row>
    <row r="9" spans="1:8" s="26" customFormat="1" ht="21" customHeight="1">
      <c r="A9" s="50"/>
      <c r="B9" s="20"/>
      <c r="C9" s="21"/>
      <c r="D9" s="22">
        <v>0.5</v>
      </c>
      <c r="E9" s="21"/>
      <c r="F9" s="23">
        <v>0.25</v>
      </c>
      <c r="G9" s="24"/>
      <c r="H9" s="25">
        <v>0.25</v>
      </c>
    </row>
    <row r="10" spans="1:8" s="9" customFormat="1" ht="12.75">
      <c r="A10" s="51"/>
      <c r="B10" s="14">
        <v>2454700</v>
      </c>
      <c r="C10" s="10" t="s">
        <v>2</v>
      </c>
      <c r="D10" s="10" t="s">
        <v>4</v>
      </c>
      <c r="E10" s="10" t="s">
        <v>1</v>
      </c>
      <c r="F10" s="10" t="s">
        <v>4</v>
      </c>
      <c r="G10" s="12" t="s">
        <v>1</v>
      </c>
      <c r="H10" s="12" t="s">
        <v>4</v>
      </c>
    </row>
    <row r="11" spans="1:8" s="9" customFormat="1" ht="12.75" customHeight="1">
      <c r="A11" s="11"/>
      <c r="B11" s="13"/>
      <c r="C11" s="10"/>
      <c r="D11" s="10"/>
      <c r="E11" s="39" t="s">
        <v>24</v>
      </c>
      <c r="F11" s="40"/>
      <c r="G11" s="41" t="s">
        <v>25</v>
      </c>
      <c r="H11" s="42"/>
    </row>
    <row r="12" spans="1:8" s="19" customFormat="1" ht="15" customHeight="1">
      <c r="A12" s="17"/>
      <c r="B12" s="13"/>
      <c r="C12" s="18"/>
      <c r="D12" s="18">
        <f>B10*D9</f>
        <v>1227350</v>
      </c>
      <c r="E12" s="43">
        <f>F9*B10</f>
        <v>613675</v>
      </c>
      <c r="F12" s="44"/>
      <c r="G12" s="45">
        <f>H9*B10</f>
        <v>613675</v>
      </c>
      <c r="H12" s="46"/>
    </row>
    <row r="13" spans="1:8" ht="12.75">
      <c r="A13" s="2" t="s">
        <v>26</v>
      </c>
      <c r="B13" s="31">
        <f aca="true" t="shared" si="0" ref="B13:B24">D13+F13+H13</f>
        <v>331880.87121600006</v>
      </c>
      <c r="C13" s="4">
        <v>1524</v>
      </c>
      <c r="D13" s="15">
        <f aca="true" t="shared" si="1" ref="D13:D24">C13*$D$26</f>
        <v>233235.83121600002</v>
      </c>
      <c r="E13" s="7">
        <v>144</v>
      </c>
      <c r="F13" s="16">
        <f aca="true" t="shared" si="2" ref="F13:F24">ROUND($E$26*E13,2)</f>
        <v>58099.41</v>
      </c>
      <c r="G13" s="28">
        <v>480</v>
      </c>
      <c r="H13" s="16">
        <f aca="true" t="shared" si="3" ref="H13:H24">ROUND($G$26*G13,3)</f>
        <v>40545.63</v>
      </c>
    </row>
    <row r="14" spans="1:8" ht="12.75">
      <c r="A14" s="2" t="s">
        <v>13</v>
      </c>
      <c r="B14" s="31">
        <f t="shared" si="0"/>
        <v>227252.28783068</v>
      </c>
      <c r="C14" s="4">
        <v>745.77</v>
      </c>
      <c r="D14" s="15">
        <f t="shared" si="1"/>
        <v>114134.04583068</v>
      </c>
      <c r="E14" s="7">
        <v>138</v>
      </c>
      <c r="F14" s="16">
        <f t="shared" si="2"/>
        <v>55678.6</v>
      </c>
      <c r="G14" s="28">
        <v>680</v>
      </c>
      <c r="H14" s="16">
        <f t="shared" si="3"/>
        <v>57439.642</v>
      </c>
    </row>
    <row r="15" spans="1:8" ht="14.25" customHeight="1">
      <c r="A15" s="2" t="s">
        <v>8</v>
      </c>
      <c r="B15" s="31">
        <f t="shared" si="0"/>
        <v>243165.84984932002</v>
      </c>
      <c r="C15" s="4">
        <v>1024.23</v>
      </c>
      <c r="D15" s="15">
        <f t="shared" si="1"/>
        <v>156750.08884932002</v>
      </c>
      <c r="E15" s="7">
        <v>143</v>
      </c>
      <c r="F15" s="16">
        <f t="shared" si="2"/>
        <v>57695.94</v>
      </c>
      <c r="G15" s="28">
        <v>340</v>
      </c>
      <c r="H15" s="16">
        <f t="shared" si="3"/>
        <v>28719.821</v>
      </c>
    </row>
    <row r="16" spans="1:8" ht="12.75">
      <c r="A16" s="2" t="s">
        <v>10</v>
      </c>
      <c r="B16" s="31">
        <f t="shared" si="0"/>
        <v>358578.02888712</v>
      </c>
      <c r="C16" s="4">
        <v>1247.18</v>
      </c>
      <c r="D16" s="15">
        <f t="shared" si="1"/>
        <v>190870.77688712</v>
      </c>
      <c r="E16" s="7">
        <v>157</v>
      </c>
      <c r="F16" s="16">
        <f t="shared" si="2"/>
        <v>63344.49</v>
      </c>
      <c r="G16" s="28">
        <v>1235.5</v>
      </c>
      <c r="H16" s="16">
        <f t="shared" si="3"/>
        <v>104362.762</v>
      </c>
    </row>
    <row r="17" spans="1:8" ht="12.75">
      <c r="A17" s="2" t="s">
        <v>9</v>
      </c>
      <c r="B17" s="31">
        <f t="shared" si="0"/>
        <v>173334.45461880002</v>
      </c>
      <c r="C17" s="4">
        <v>575.7</v>
      </c>
      <c r="D17" s="15">
        <f t="shared" si="1"/>
        <v>88106.21261880001</v>
      </c>
      <c r="E17" s="7">
        <v>103</v>
      </c>
      <c r="F17" s="16">
        <f t="shared" si="2"/>
        <v>41557.22</v>
      </c>
      <c r="G17" s="28">
        <v>517</v>
      </c>
      <c r="H17" s="16">
        <f t="shared" si="3"/>
        <v>43671.022</v>
      </c>
    </row>
    <row r="18" spans="1:8" ht="12.75">
      <c r="A18" s="2" t="s">
        <v>14</v>
      </c>
      <c r="B18" s="31">
        <f t="shared" si="0"/>
        <v>260968.26255436003</v>
      </c>
      <c r="C18" s="4">
        <v>712.29</v>
      </c>
      <c r="D18" s="15">
        <f t="shared" si="1"/>
        <v>109010.20355436</v>
      </c>
      <c r="E18" s="7">
        <v>159</v>
      </c>
      <c r="F18" s="16">
        <f t="shared" si="2"/>
        <v>64151.43</v>
      </c>
      <c r="G18" s="28">
        <v>1039.5</v>
      </c>
      <c r="H18" s="16">
        <f t="shared" si="3"/>
        <v>87806.629</v>
      </c>
    </row>
    <row r="19" spans="1:8" ht="12.75">
      <c r="A19" s="2" t="s">
        <v>11</v>
      </c>
      <c r="B19" s="31">
        <f t="shared" si="0"/>
        <v>139701.58979336</v>
      </c>
      <c r="C19" s="4">
        <v>464.54</v>
      </c>
      <c r="D19" s="15">
        <f t="shared" si="1"/>
        <v>71094.07679336001</v>
      </c>
      <c r="E19" s="7">
        <v>93</v>
      </c>
      <c r="F19" s="16">
        <f t="shared" si="2"/>
        <v>37522.53</v>
      </c>
      <c r="G19" s="28">
        <v>368</v>
      </c>
      <c r="H19" s="16">
        <f t="shared" si="3"/>
        <v>31084.983</v>
      </c>
    </row>
    <row r="20" spans="1:8" ht="12.75">
      <c r="A20" s="2" t="s">
        <v>16</v>
      </c>
      <c r="B20" s="31">
        <f t="shared" si="0"/>
        <v>138996.12869732</v>
      </c>
      <c r="C20" s="4">
        <v>396.23</v>
      </c>
      <c r="D20" s="15">
        <f t="shared" si="1"/>
        <v>60639.78569732</v>
      </c>
      <c r="E20" s="7">
        <v>118</v>
      </c>
      <c r="F20" s="16">
        <f t="shared" si="2"/>
        <v>47609.24</v>
      </c>
      <c r="G20" s="28">
        <v>364</v>
      </c>
      <c r="H20" s="16">
        <f t="shared" si="3"/>
        <v>30747.103</v>
      </c>
    </row>
    <row r="21" spans="1:8" ht="12.75">
      <c r="A21" s="2" t="s">
        <v>12</v>
      </c>
      <c r="B21" s="31">
        <f t="shared" si="0"/>
        <v>142861.65245064</v>
      </c>
      <c r="C21" s="4">
        <v>326.46</v>
      </c>
      <c r="D21" s="15">
        <f t="shared" si="1"/>
        <v>49962.05345064</v>
      </c>
      <c r="E21" s="7">
        <v>115</v>
      </c>
      <c r="F21" s="16">
        <f t="shared" si="2"/>
        <v>46398.83</v>
      </c>
      <c r="G21" s="28">
        <v>550.5</v>
      </c>
      <c r="H21" s="16">
        <f t="shared" si="3"/>
        <v>46500.769</v>
      </c>
    </row>
    <row r="22" spans="1:8" ht="12.75">
      <c r="A22" s="2" t="s">
        <v>7</v>
      </c>
      <c r="B22" s="31">
        <f t="shared" si="0"/>
        <v>169877.66161552</v>
      </c>
      <c r="C22" s="4">
        <v>432.28</v>
      </c>
      <c r="D22" s="15">
        <f t="shared" si="1"/>
        <v>66156.94561552</v>
      </c>
      <c r="E22" s="7">
        <v>119</v>
      </c>
      <c r="F22" s="16">
        <f t="shared" si="2"/>
        <v>48012.71</v>
      </c>
      <c r="G22" s="28">
        <v>659.5</v>
      </c>
      <c r="H22" s="16">
        <f t="shared" si="3"/>
        <v>55708.006</v>
      </c>
    </row>
    <row r="23" spans="1:8" ht="12.75">
      <c r="A23" s="2" t="s">
        <v>27</v>
      </c>
      <c r="B23" s="31">
        <f t="shared" si="0"/>
        <v>146462.80531688</v>
      </c>
      <c r="C23" s="4">
        <v>233.82</v>
      </c>
      <c r="D23" s="15">
        <f t="shared" si="1"/>
        <v>35784.25331688</v>
      </c>
      <c r="E23" s="7">
        <v>133</v>
      </c>
      <c r="F23" s="16">
        <f t="shared" si="2"/>
        <v>53661.26</v>
      </c>
      <c r="G23" s="28">
        <v>675</v>
      </c>
      <c r="H23" s="16">
        <f t="shared" si="3"/>
        <v>57017.292</v>
      </c>
    </row>
    <row r="24" spans="1:8" ht="12.75">
      <c r="A24" s="2" t="s">
        <v>33</v>
      </c>
      <c r="B24" s="31">
        <f t="shared" si="0"/>
        <v>121620.4052848</v>
      </c>
      <c r="C24" s="4">
        <v>337.2</v>
      </c>
      <c r="D24" s="15">
        <f t="shared" si="1"/>
        <v>51605.7232848</v>
      </c>
      <c r="E24" s="7">
        <v>99</v>
      </c>
      <c r="F24" s="16">
        <f t="shared" si="2"/>
        <v>39943.34</v>
      </c>
      <c r="G24" s="28">
        <v>356</v>
      </c>
      <c r="H24" s="16">
        <f t="shared" si="3"/>
        <v>30071.342</v>
      </c>
    </row>
    <row r="25" spans="1:8" ht="12.75">
      <c r="A25" s="8" t="s">
        <v>5</v>
      </c>
      <c r="B25" s="6">
        <f aca="true" t="shared" si="4" ref="B25:H25">SUM(B13:B24)</f>
        <v>2454699.9981148</v>
      </c>
      <c r="C25" s="6">
        <f t="shared" si="4"/>
        <v>8019.7</v>
      </c>
      <c r="D25" s="6">
        <f t="shared" si="4"/>
        <v>1227349.9971148001</v>
      </c>
      <c r="E25" s="6">
        <f t="shared" si="4"/>
        <v>1521</v>
      </c>
      <c r="F25" s="6">
        <f t="shared" si="4"/>
        <v>613675</v>
      </c>
      <c r="G25" s="6">
        <f t="shared" si="4"/>
        <v>7265</v>
      </c>
      <c r="H25" s="6">
        <f t="shared" si="4"/>
        <v>613675.001</v>
      </c>
    </row>
    <row r="26" spans="1:8" ht="12.75">
      <c r="A26" s="2" t="s">
        <v>3</v>
      </c>
      <c r="B26" s="36"/>
      <c r="C26" s="37"/>
      <c r="D26" s="37">
        <f>ROUND(D12/C25,6)</f>
        <v>153.041884</v>
      </c>
      <c r="E26" s="38">
        <f>ROUND(B10*25%/E25,6)</f>
        <v>403.468113</v>
      </c>
      <c r="F26" s="38"/>
      <c r="G26" s="38">
        <f>ROUND(B10*25%/G25,6)</f>
        <v>84.470062</v>
      </c>
      <c r="H26" s="38"/>
    </row>
    <row r="27" spans="1:8" ht="12.75">
      <c r="A27" s="32"/>
      <c r="B27" s="33"/>
      <c r="C27" s="34"/>
      <c r="D27" s="34"/>
      <c r="E27" s="35"/>
      <c r="F27" s="35"/>
      <c r="G27" s="35"/>
      <c r="H27" s="35"/>
    </row>
    <row r="28" spans="1:8" ht="15.75" customHeight="1">
      <c r="A28" s="29"/>
      <c r="B28" s="29"/>
      <c r="C28" s="29"/>
      <c r="D28" s="29"/>
      <c r="E28" s="29"/>
      <c r="F28" s="29"/>
      <c r="G28" s="29"/>
      <c r="H28" s="29"/>
    </row>
    <row r="29" spans="1:8" ht="12.75">
      <c r="A29" s="1" t="s">
        <v>6</v>
      </c>
      <c r="B29" s="1" t="s">
        <v>15</v>
      </c>
      <c r="C29" s="1"/>
      <c r="D29" s="1"/>
      <c r="E29" s="1" t="s">
        <v>22</v>
      </c>
      <c r="F29" s="1"/>
      <c r="G29" s="1"/>
      <c r="H29" s="1"/>
    </row>
    <row r="30" spans="1:8" ht="12.75">
      <c r="A30" s="1" t="s">
        <v>28</v>
      </c>
      <c r="B30" s="1" t="s">
        <v>34</v>
      </c>
      <c r="C30" s="1"/>
      <c r="D30" s="1"/>
      <c r="E30" s="1" t="s">
        <v>23</v>
      </c>
      <c r="F30" s="1"/>
      <c r="G30" s="1"/>
      <c r="H30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29</v>
      </c>
      <c r="B33" s="3" t="s">
        <v>17</v>
      </c>
      <c r="C33" s="3"/>
      <c r="D33" s="3"/>
      <c r="E33" s="30">
        <v>43278</v>
      </c>
      <c r="F33" s="1"/>
      <c r="G33" s="1"/>
      <c r="H33" s="1"/>
    </row>
    <row r="34" spans="1:8" ht="12.75">
      <c r="A34" s="3" t="s">
        <v>32</v>
      </c>
      <c r="B34" s="3" t="s">
        <v>31</v>
      </c>
      <c r="C34" s="3"/>
      <c r="D34" s="3"/>
      <c r="E34" s="1"/>
      <c r="F34" s="1"/>
      <c r="G34" s="1"/>
      <c r="H34" s="1"/>
    </row>
    <row r="35" spans="1:8" ht="12.75">
      <c r="A35" s="3" t="s">
        <v>18</v>
      </c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</sheetData>
  <sheetProtection/>
  <mergeCells count="12">
    <mergeCell ref="A4:H5"/>
    <mergeCell ref="A6:H6"/>
    <mergeCell ref="A7:A10"/>
    <mergeCell ref="C7:D7"/>
    <mergeCell ref="C8:D8"/>
    <mergeCell ref="B7:B8"/>
    <mergeCell ref="E7:H7"/>
    <mergeCell ref="E8:H8"/>
    <mergeCell ref="E11:F11"/>
    <mergeCell ref="G11:H11"/>
    <mergeCell ref="E12:F12"/>
    <mergeCell ref="G12:H12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2018-06-25T10:52:38Z</cp:lastPrinted>
  <dcterms:created xsi:type="dcterms:W3CDTF">2003-01-21T08:22:40Z</dcterms:created>
  <dcterms:modified xsi:type="dcterms:W3CDTF">2018-06-28T07:30:40Z</dcterms:modified>
  <cp:category/>
  <cp:version/>
  <cp:contentType/>
  <cp:contentStatus/>
</cp:coreProperties>
</file>